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92"/>
  </bookViews>
  <sheets>
    <sheet name="mon budget étudiant" sheetId="1" r:id="rId1"/>
    <sheet name="donnéesgraphique" sheetId="2" state="hidden" r:id="rId2"/>
  </sheets>
  <definedNames>
    <definedName name="DépensesMensuellesNettes">'mon budget étudiant'!$B$12</definedName>
    <definedName name="PourcentageDuRevenuDépensé">'mon budget étudiant'!$B$5</definedName>
    <definedName name="RevenuMensuelNet">'mon budget étudiant'!$B$9</definedName>
    <definedName name="Solde">'mon budget étudiant'!$B$15</definedName>
    <definedName name="TotalDépenses">'mon budget étudiant'!$F$17</definedName>
    <definedName name="TotalMensuelSemestre">'mon budget étudiant'!$J$17</definedName>
    <definedName name="TotalRevenus">'mon budget étudiant'!$C$17</definedName>
    <definedName name="TotalSemestre">'mon budget étudiant'!$I$17</definedName>
  </definedNames>
  <calcPr calcId="171026"/>
</workbook>
</file>

<file path=xl/calcChain.xml><?xml version="1.0" encoding="utf-8"?>
<calcChain xmlns="http://schemas.openxmlformats.org/spreadsheetml/2006/main">
  <c r="C17" i="1" l="1"/>
  <c r="J20" i="1"/>
  <c r="J21" i="1"/>
  <c r="J22" i="1"/>
  <c r="J23" i="1"/>
  <c r="J24" i="1"/>
  <c r="J19" i="1"/>
  <c r="J17" i="1"/>
  <c r="I17" i="1"/>
  <c r="F17" i="1"/>
  <c r="B12" i="1"/>
  <c r="B3" i="2"/>
  <c r="B9" i="1"/>
  <c r="B6" i="1"/>
  <c r="B2" i="2"/>
  <c r="B5" i="1"/>
  <c r="B15" i="1"/>
</calcChain>
</file>

<file path=xl/comments1.xml><?xml version="1.0" encoding="utf-8"?>
<comments xmlns="http://schemas.openxmlformats.org/spreadsheetml/2006/main">
  <authors>
    <author>Author</author>
  </authors>
  <commentList>
    <comment ref="H17" authorId="0">
      <text>
        <r>
          <rPr>
            <b/>
            <sz val="9"/>
            <color indexed="81"/>
            <rFont val="Calibri"/>
            <family val="2"/>
            <scheme val="minor"/>
          </rPr>
          <t>Dépenses mensuelles sur la base d’un semestre de 6 mois</t>
        </r>
      </text>
    </comment>
  </commentList>
</comments>
</file>

<file path=xl/sharedStrings.xml><?xml version="1.0" encoding="utf-8"?>
<sst xmlns="http://schemas.openxmlformats.org/spreadsheetml/2006/main" count="38" uniqueCount="34">
  <si>
    <t>mon budget étudiant</t>
  </si>
  <si>
    <t>pourcentage du revenu dépensé</t>
  </si>
  <si>
    <t>revenu mensuel net</t>
  </si>
  <si>
    <t>dépenses mensuelles nettes</t>
  </si>
  <si>
    <t>solde</t>
  </si>
  <si>
    <t>revenu mensuel</t>
  </si>
  <si>
    <t>dépenses mensuelles</t>
  </si>
  <si>
    <t>dépenses universitaires</t>
  </si>
  <si>
    <t>Élément</t>
  </si>
  <si>
    <t>Montant</t>
  </si>
  <si>
    <t>Par mois</t>
  </si>
  <si>
    <t>Revenu fixe</t>
  </si>
  <si>
    <t>Loyer</t>
  </si>
  <si>
    <t>Frais d’inscription</t>
  </si>
  <si>
    <t>Aides financières</t>
  </si>
  <si>
    <t>Charges</t>
  </si>
  <si>
    <t>Matériel</t>
  </si>
  <si>
    <t>Prêts</t>
  </si>
  <si>
    <t>Téléphone portable</t>
  </si>
  <si>
    <t>Livres</t>
  </si>
  <si>
    <t>Autres revenus</t>
  </si>
  <si>
    <t>Courses</t>
  </si>
  <si>
    <t>Cautions</t>
  </si>
  <si>
    <t>Frais d’automobile</t>
  </si>
  <si>
    <t>Transport</t>
  </si>
  <si>
    <t>Prêts étudiant</t>
  </si>
  <si>
    <t>Autres frais</t>
  </si>
  <si>
    <t>Carte bancaire</t>
  </si>
  <si>
    <t>Assurance</t>
  </si>
  <si>
    <t>Coiffeur</t>
  </si>
  <si>
    <t>Loisirs</t>
  </si>
  <si>
    <t>Divers</t>
  </si>
  <si>
    <t>revenu</t>
  </si>
  <si>
    <t>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</si>
</sst>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164" formatCode="#,##0\ &quot;€&quot;;[Red]\-#,##0\ &quot;€&quot;"/>
    <numFmt numFmtId="165" formatCode="_(&quot;$&quot;* #,##0_);_(&quot;$&quot;* \(#,##0\);_(&quot;$&quot;* &quot;-&quot;??_);_(@_)"/>
    <numFmt numFmtId="166" formatCode="&quot;$&quot;#,##0"/>
    <numFmt numFmtId="167" formatCode="#,##0\ &quot;€&quot;"/>
  </numFmts>
  <fonts count="21" x14ac:knownFonts="1">
    <font>
      <sz val="11"/>
      <color theme="0" tint="-0.2499465926084170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1"/>
      <scheme val="major"/>
    </font>
    <font>
      <sz val="12"/>
      <color theme="1"/>
      <name val="Calibri"/>
      <family val="1"/>
      <scheme val="major"/>
    </font>
    <font>
      <sz val="18"/>
      <color theme="0" tint="-0.499984740745262"/>
      <name val="Calibri"/>
      <family val="1"/>
      <scheme val="major"/>
    </font>
    <font>
      <sz val="12"/>
      <color theme="0" tint="-0.499984740745262"/>
      <name val="Calibri"/>
      <family val="1"/>
      <scheme val="major"/>
    </font>
    <font>
      <sz val="22"/>
      <color theme="0"/>
      <name val="Calibri"/>
      <family val="1"/>
      <scheme val="major"/>
    </font>
    <font>
      <sz val="28"/>
      <color theme="0"/>
      <name val="Calibri"/>
      <family val="2"/>
      <scheme val="minor"/>
    </font>
    <font>
      <sz val="14"/>
      <color theme="0" tint="-0.499984740745262"/>
      <name val="Calibri"/>
      <family val="1"/>
      <scheme val="major"/>
    </font>
    <font>
      <sz val="10"/>
      <color theme="0"/>
      <name val="Calibri"/>
      <family val="2"/>
      <scheme val="minor"/>
    </font>
    <font>
      <i/>
      <sz val="9.5"/>
      <color rgb="FF595959"/>
      <name val="Segoe UI"/>
      <family val="2"/>
    </font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1"/>
      <scheme val="major"/>
    </font>
    <font>
      <sz val="14"/>
      <color theme="0" tint="-0.249977111117893"/>
      <name val="Calibri"/>
      <family val="1"/>
      <scheme val="major"/>
    </font>
    <font>
      <sz val="40"/>
      <color theme="0" tint="-0.14999847407452621"/>
      <name val="Calibri"/>
      <family val="2"/>
      <scheme val="major"/>
    </font>
    <font>
      <sz val="11"/>
      <color theme="0" tint="-0.249977111117893"/>
      <name val="Calibri"/>
      <family val="1"/>
      <scheme val="minor"/>
    </font>
    <font>
      <sz val="14"/>
      <color theme="0"/>
      <name val="Calibri"/>
      <family val="1"/>
      <scheme val="major"/>
    </font>
    <font>
      <sz val="14"/>
      <color theme="0"/>
      <name val="Calibri"/>
      <family val="1"/>
      <scheme val="minor"/>
    </font>
    <font>
      <i/>
      <sz val="11"/>
      <color theme="0" tint="-0.24994659260841701"/>
      <name val="Calibri"/>
      <family val="2"/>
      <scheme val="minor"/>
    </font>
    <font>
      <b/>
      <sz val="9"/>
      <color indexed="8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2" borderId="0"/>
    <xf numFmtId="44" fontId="12" fillId="0" borderId="0" applyFont="0" applyFill="0" applyBorder="0" applyAlignment="0" applyProtection="0"/>
  </cellStyleXfs>
  <cellXfs count="36">
    <xf numFmtId="0" fontId="0" fillId="2" borderId="0" xfId="0"/>
    <xf numFmtId="0" fontId="2" fillId="2" borderId="0" xfId="0" applyFont="1" applyFill="1" applyAlignment="1">
      <alignment vertical="center"/>
    </xf>
    <xf numFmtId="165" fontId="2" fillId="2" borderId="0" xfId="0" applyNumberFormat="1" applyFont="1" applyFill="1" applyAlignment="1" applyProtection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166" fontId="4" fillId="2" borderId="0" xfId="0" applyNumberFormat="1" applyFont="1" applyFill="1" applyAlignment="1">
      <alignment vertical="center"/>
    </xf>
    <xf numFmtId="0" fontId="4" fillId="2" borderId="0" xfId="0" applyFont="1" applyFill="1" applyAlignment="1" applyProtection="1">
      <alignment vertical="center"/>
    </xf>
    <xf numFmtId="165" fontId="4" fillId="2" borderId="0" xfId="0" applyNumberFormat="1" applyFont="1" applyFill="1" applyAlignment="1" applyProtection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165" fontId="3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9" fontId="7" fillId="2" borderId="0" xfId="0" applyNumberFormat="1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 applyProtection="1">
      <alignment vertical="center"/>
    </xf>
    <xf numFmtId="0" fontId="14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 indent="1"/>
    </xf>
    <xf numFmtId="164" fontId="0" fillId="2" borderId="0" xfId="0" applyNumberFormat="1"/>
    <xf numFmtId="167" fontId="13" fillId="2" borderId="0" xfId="0" applyNumberFormat="1" applyFont="1" applyFill="1" applyAlignment="1" applyProtection="1">
      <alignment horizontal="right" vertical="center" indent="1"/>
    </xf>
    <xf numFmtId="167" fontId="17" fillId="2" borderId="0" xfId="0" applyNumberFormat="1" applyFont="1" applyFill="1" applyAlignment="1">
      <alignment horizontal="right" vertical="center" indent="1"/>
    </xf>
    <xf numFmtId="167" fontId="13" fillId="2" borderId="0" xfId="1" applyNumberFormat="1" applyFont="1" applyFill="1" applyAlignment="1" applyProtection="1">
      <alignment horizontal="right" vertical="center" indent="1"/>
    </xf>
    <xf numFmtId="167" fontId="18" fillId="2" borderId="0" xfId="0" applyNumberFormat="1" applyFont="1" applyFill="1" applyAlignment="1">
      <alignment horizontal="right" vertical="center" indent="1"/>
    </xf>
    <xf numFmtId="164" fontId="8" fillId="2" borderId="0" xfId="0" applyNumberFormat="1" applyFont="1" applyFill="1" applyAlignment="1">
      <alignment horizontal="left" vertical="center"/>
    </xf>
    <xf numFmtId="167" fontId="0" fillId="2" borderId="0" xfId="0" applyNumberFormat="1" applyFill="1" applyAlignment="1">
      <alignment vertical="center"/>
    </xf>
    <xf numFmtId="167" fontId="13" fillId="2" borderId="0" xfId="0" applyNumberFormat="1" applyFont="1" applyFill="1" applyAlignment="1" applyProtection="1">
      <alignment vertical="center"/>
    </xf>
    <xf numFmtId="0" fontId="19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167" fontId="11" fillId="2" borderId="0" xfId="0" applyNumberFormat="1" applyFont="1" applyFill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9" fontId="8" fillId="2" borderId="0" xfId="0" applyNumberFormat="1" applyFont="1" applyFill="1" applyAlignment="1">
      <alignment horizontal="left" vertical="center"/>
    </xf>
  </cellXfs>
  <cellStyles count="2">
    <cellStyle name="Currency" xfId="1" builtinId="4"/>
    <cellStyle name="Normal" xfId="0" builtinId="0" customBuiltin="1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6" formatCode="&quot;$&quot;#,##0"/>
      <fill>
        <patternFill patternType="solid">
          <fgColor indexed="64"/>
          <bgColor theme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7" formatCode="#,##0\ &quot;€&quot;"/>
      <fill>
        <patternFill>
          <fgColor indexed="64"/>
          <bgColor theme="1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6" formatCode="&quot;$&quot;#,##0"/>
      <fill>
        <patternFill patternType="solid">
          <fgColor indexed="64"/>
          <bgColor theme="1"/>
        </patternFill>
      </fill>
      <alignment horizontal="right" vertical="center" textRotation="0" wrapText="1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7" formatCode="#,##0\ &quot;€&quot;"/>
      <fill>
        <patternFill>
          <fgColor indexed="64"/>
          <bgColor theme="1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inor"/>
      </font>
      <fill>
        <patternFill patternType="solid">
          <fgColor indexed="64"/>
          <bgColor theme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7" formatCode="#,##0\ &quot;€&quot;"/>
      <fill>
        <patternFill>
          <fgColor indexed="64"/>
          <bgColor theme="1"/>
        </patternFill>
      </fill>
      <alignment vertical="center" textRotation="0" wrapTex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7" formatCode="#,##0\ &quot;€&quot;"/>
      <fill>
        <patternFill>
          <fgColor indexed="64"/>
          <bgColor theme="1"/>
        </patternFill>
      </fill>
      <alignment vertical="center" textRotation="0" wrapTex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vertical="center"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6" formatCode="&quot;$&quot;#,##0"/>
      <fill>
        <patternFill patternType="solid">
          <fgColor indexed="64"/>
          <bgColor theme="1"/>
        </patternFill>
      </fill>
      <alignment horizontal="righ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7" formatCode="#,##0\ &quot;€&quot;"/>
      <fill>
        <patternFill patternType="solid">
          <fgColor indexed="64"/>
          <bgColor theme="1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vertical="center" textRotation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vertical="center" textRotation="0" wrapTex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vertical="center"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6" formatCode="&quot;$&quot;#,##0"/>
      <fill>
        <patternFill patternType="solid">
          <fgColor indexed="64"/>
          <bgColor theme="1"/>
        </patternFill>
      </fill>
      <alignment horizontal="righ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numFmt numFmtId="167" formatCode="#,##0\ &quot;€&quot;"/>
      <fill>
        <patternFill patternType="solid">
          <fgColor indexed="64"/>
          <bgColor theme="1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14999847407452621"/>
        <name val="Calibri"/>
        <scheme val="major"/>
      </font>
      <fill>
        <patternFill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border diagonalUp="0" diagonalDown="0">
        <left/>
        <right/>
        <top style="thin">
          <color theme="1" tint="0.14993743705557422"/>
        </top>
        <bottom style="thin">
          <color theme="1" tint="0.14996795556505021"/>
        </bottom>
        <vertical/>
        <horizontal style="thin">
          <color theme="1" tint="0.14993743705557422"/>
        </horizontal>
      </border>
    </dxf>
    <dxf>
      <border diagonalUp="0" diagonalDown="0">
        <left/>
        <right/>
        <top style="thin">
          <color theme="1" tint="0.24994659260841701"/>
        </top>
        <bottom style="thin">
          <color theme="1" tint="0.24994659260841701"/>
        </bottom>
        <vertical/>
        <horizontal style="thin">
          <color theme="1" tint="0.24994659260841701"/>
        </horizontal>
      </border>
    </dxf>
    <dxf>
      <border diagonalUp="0" diagonalDown="0">
        <left/>
        <right/>
        <top style="thin">
          <color theme="0" tint="-0.499984740745262"/>
        </top>
        <bottom/>
        <vertical/>
        <horizontal/>
      </border>
    </dxf>
    <dxf>
      <border diagonalUp="0" diagonalDown="0">
        <left/>
        <right/>
        <top/>
        <bottom style="thin">
          <color theme="0" tint="-0.499984740745262"/>
        </bottom>
        <vertical/>
        <horizontal/>
      </border>
    </dxf>
    <dxf>
      <font>
        <strike val="0"/>
        <u val="none"/>
        <color theme="0"/>
      </font>
      <fill>
        <patternFill>
          <bgColor theme="1"/>
        </patternFill>
      </fill>
    </dxf>
  </dxfs>
  <tableStyles count="1" defaultTableStyle="TableStyleMedium2" defaultPivotStyle="PivotStyleLight16">
    <tableStyle name="Style de tableau 1" pivot="0" count="5">
      <tableStyleElement type="wholeTable" dxfId="27"/>
      <tableStyleElement type="headerRow" dxfId="26"/>
      <tableStyleElement type="totalRow" dxfId="25"/>
      <tableStyleElement type="firstRowStripe" dxfId="24"/>
      <tableStyleElement type="secondRowStripe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5"/>
    </mc:Choice>
    <mc:Fallback>
      <c:style val="4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Données</c:v>
          </c:tx>
          <c:spPr>
            <a:gradFill>
              <a:gsLst>
                <a:gs pos="0">
                  <a:schemeClr val="accent4">
                    <a:lumMod val="40000"/>
                    <a:lumOff val="60000"/>
                  </a:schemeClr>
                </a:gs>
                <a:gs pos="100000">
                  <a:schemeClr val="accent4"/>
                </a:gs>
              </a:gsLst>
              <a:lin ang="5400000" scaled="0"/>
            </a:gradFill>
            <a:scene3d>
              <a:camera prst="orthographicFront"/>
              <a:lightRig rig="threePt" dir="t">
                <a:rot lat="0" lon="0" rev="8700000"/>
              </a:lightRig>
            </a:scene3d>
            <a:sp3d/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4">
                      <a:lumMod val="40000"/>
                      <a:lumOff val="60000"/>
                    </a:schemeClr>
                  </a:gs>
                  <a:gs pos="100000">
                    <a:schemeClr val="accent4"/>
                  </a:gs>
                </a:gsLst>
                <a:lin ang="5400000" scaled="0"/>
              </a:gradFill>
              <a:ln w="9525" cap="flat" cmpd="sng" algn="ctr">
                <a:solidFill>
                  <a:schemeClr val="accent4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8700000"/>
                </a:lightRig>
              </a:scene3d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CE9-4243-9644-A7B72D4B72FA}"/>
              </c:ext>
            </c:extLst>
          </c:dPt>
          <c:dPt>
            <c:idx val="1"/>
            <c:invertIfNegative val="0"/>
            <c:bubble3D val="0"/>
            <c:spPr>
              <a:gradFill>
                <a:gsLst>
                  <a:gs pos="0">
                    <a:schemeClr val="accent1">
                      <a:lumMod val="60000"/>
                      <a:lumOff val="40000"/>
                    </a:schemeClr>
                  </a:gs>
                  <a:gs pos="100000">
                    <a:schemeClr val="accent1"/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/>
                <a:lightRig rig="threePt" dir="t">
                  <a:rot lat="0" lon="0" rev="8700000"/>
                </a:lightRig>
              </a:scene3d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CE9-4243-9644-A7B72D4B72F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donnéesgraphique!$A$2:$A$3</c:f>
              <c:strCache>
                <c:ptCount val="2"/>
                <c:pt idx="0">
                  <c:v>revenu</c:v>
                </c:pt>
                <c:pt idx="1">
                  <c:v>dépenses</c:v>
                </c:pt>
              </c:strCache>
            </c:strRef>
          </c:cat>
          <c:val>
            <c:numRef>
              <c:f>donnéesgraphique!$B$2:$B$3</c:f>
              <c:numCache>
                <c:formatCode>#,##0\ "€";[Red]\-#,##0\ "€"</c:formatCode>
                <c:ptCount val="2"/>
                <c:pt idx="0">
                  <c:v>2445</c:v>
                </c:pt>
                <c:pt idx="1">
                  <c:v>1494.99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CE9-4243-9644-A7B72D4B72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7"/>
        <c:axId val="150838656"/>
        <c:axId val="153035904"/>
      </c:barChart>
      <c:catAx>
        <c:axId val="150838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53035904"/>
        <c:crosses val="autoZero"/>
        <c:auto val="1"/>
        <c:lblAlgn val="ctr"/>
        <c:lblOffset val="100"/>
        <c:noMultiLvlLbl val="0"/>
      </c:catAx>
      <c:valAx>
        <c:axId val="153035904"/>
        <c:scaling>
          <c:orientation val="minMax"/>
          <c:min val="0"/>
        </c:scaling>
        <c:delete val="0"/>
        <c:axPos val="l"/>
        <c:numFmt formatCode="#,##0\ &quot;€&quot;;[Red]\-#,##0\ &quot;€&quot;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150838656"/>
        <c:crosses val="autoZero"/>
        <c:crossBetween val="between"/>
        <c:majorUnit val="500"/>
        <c:minorUnit val="100"/>
      </c:valAx>
      <c:spPr>
        <a:solidFill>
          <a:schemeClr val="tx1"/>
        </a:solidFill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4</xdr:row>
      <xdr:rowOff>142875</xdr:rowOff>
    </xdr:from>
    <xdr:to>
      <xdr:col>9</xdr:col>
      <xdr:colOff>990600</xdr:colOff>
      <xdr:row>15</xdr:row>
      <xdr:rowOff>76200</xdr:rowOff>
    </xdr:to>
    <xdr:graphicFrame macro="">
      <xdr:nvGraphicFramePr>
        <xdr:cNvPr id="8" name="Graphique 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4" name="RevenuMensuel" displayName="RevenuMensuel" ref="B18:C22" headerRowDxfId="22" dataDxfId="21" totalsRowDxfId="20">
  <autoFilter ref="B18:C22">
    <filterColumn colId="0" hiddenButton="1"/>
    <filterColumn colId="1" hiddenButton="1"/>
  </autoFilter>
  <tableColumns count="2">
    <tableColumn id="1" name="Élément" totalsRowLabel="Total" dataDxfId="19" totalsRowDxfId="18" dataCellStyle="Normal"/>
    <tableColumn id="2" name="Montant" totalsRowFunction="sum" dataDxfId="17" totalsRowDxfId="16" dataCellStyle="Normal"/>
  </tableColumns>
  <tableStyleInfo name="Style de tableau 1" showFirstColumn="0" showLastColumn="0" showRowStripes="1" showColumnStripes="0"/>
</table>
</file>

<file path=xl/tables/table2.xml><?xml version="1.0" encoding="utf-8"?>
<table xmlns="http://schemas.openxmlformats.org/spreadsheetml/2006/main" id="5" name="DépensesMensuelles" displayName="DépensesMensuelles" ref="E18:F29" headerRowDxfId="15" dataDxfId="14" totalsRowDxfId="13">
  <autoFilter ref="E18:F29">
    <filterColumn colId="0" hiddenButton="1"/>
    <filterColumn colId="1" hiddenButton="1"/>
  </autoFilter>
  <tableColumns count="2">
    <tableColumn id="1" name="Élément" totalsRowLabel="Total" dataDxfId="12" totalsRowDxfId="11"/>
    <tableColumn id="2" name="Montant" totalsRowFunction="sum" dataDxfId="10" totalsRowDxfId="9"/>
  </tableColumns>
  <tableStyleInfo name="Style de tableau 1" showFirstColumn="0" showLastColumn="0" showRowStripes="1" showColumnStripes="0"/>
</table>
</file>

<file path=xl/tables/table3.xml><?xml version="1.0" encoding="utf-8"?>
<table xmlns="http://schemas.openxmlformats.org/spreadsheetml/2006/main" id="6" name="DépensesSemestre" displayName="DépensesUniversitaires" ref="H18:J24" headerRowDxfId="8" dataDxfId="7" totalsRowDxfId="6">
  <autoFilter ref="H18:J24">
    <filterColumn colId="0" hiddenButton="1"/>
    <filterColumn colId="1" hiddenButton="1"/>
    <filterColumn colId="2" hiddenButton="1"/>
  </autoFilter>
  <tableColumns count="3">
    <tableColumn id="1" name="Élément" totalsRowLabel="Total" dataDxfId="5" totalsRowDxfId="4"/>
    <tableColumn id="2" name="Montant" totalsRowFunction="sum" dataDxfId="3" totalsRowDxfId="2"/>
    <tableColumn id="3" name="Par mois" totalsRowFunction="sum" dataDxfId="1" totalsRowDxfId="0">
      <calculatedColumnFormula>DépensesUniversitaires[[#This Row],[Montant]]/4</calculatedColumnFormula>
    </tableColumn>
  </tableColumns>
  <tableStyleInfo name="Style de tableau 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Me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</sheetPr>
  <dimension ref="A1:L29"/>
  <sheetViews>
    <sheetView showGridLines="0" tabSelected="1" zoomScale="80" zoomScaleNormal="80" workbookViewId="0"/>
  </sheetViews>
  <sheetFormatPr defaultColWidth="9.109375" defaultRowHeight="14.4" x14ac:dyDescent="0.3"/>
  <cols>
    <col min="1" max="1" width="5.109375" style="4" customWidth="1"/>
    <col min="2" max="2" width="21.44140625" style="4" customWidth="1"/>
    <col min="3" max="3" width="12.6640625" style="27" customWidth="1"/>
    <col min="4" max="4" width="4.6640625" style="4" customWidth="1"/>
    <col min="5" max="5" width="25.6640625" style="4" bestFit="1" customWidth="1"/>
    <col min="6" max="6" width="12.6640625" style="27" customWidth="1"/>
    <col min="7" max="7" width="4.6640625" style="4" customWidth="1"/>
    <col min="8" max="8" width="28" style="27" bestFit="1" customWidth="1"/>
    <col min="9" max="10" width="14.5546875" style="27" customWidth="1"/>
    <col min="11" max="11" width="5.109375" style="4" customWidth="1"/>
    <col min="12" max="12" width="18.6640625" style="4" customWidth="1"/>
    <col min="13" max="16384" width="9.109375" style="4"/>
  </cols>
  <sheetData>
    <row r="1" spans="1:9" s="4" customFormat="1" x14ac:dyDescent="0.3"/>
    <row r="2" spans="1:9" s="4" customFormat="1" ht="39.75" customHeight="1" x14ac:dyDescent="0.3">
      <c r="A2" s="3"/>
      <c r="B2" s="30" t="s">
        <v>0</v>
      </c>
      <c r="C2" s="30"/>
      <c r="D2" s="30"/>
      <c r="E2" s="30"/>
      <c r="F2" s="30"/>
      <c r="G2" s="30"/>
      <c r="H2" s="30"/>
      <c r="I2" s="30"/>
    </row>
    <row r="3" spans="1:9" s="4" customFormat="1" ht="33.75" customHeight="1" x14ac:dyDescent="0.3">
      <c r="A3" s="3"/>
      <c r="B3" s="30"/>
      <c r="C3" s="30"/>
      <c r="D3" s="30"/>
      <c r="E3" s="30"/>
      <c r="F3" s="30"/>
      <c r="G3" s="30"/>
      <c r="H3" s="30"/>
      <c r="I3" s="30"/>
    </row>
    <row r="4" spans="1:9" s="4" customFormat="1" ht="24" customHeight="1" x14ac:dyDescent="0.3">
      <c r="A4" s="13"/>
      <c r="B4" s="18" t="s">
        <v>1</v>
      </c>
      <c r="C4" s="15"/>
      <c r="E4" s="5"/>
      <c r="F4" s="5"/>
      <c r="H4" s="5"/>
      <c r="I4" s="5"/>
    </row>
    <row r="5" spans="1:9" s="4" customFormat="1" ht="37.5" customHeight="1" x14ac:dyDescent="0.3">
      <c r="A5" s="14"/>
      <c r="B5" s="35">
        <f>DépensesMensuellesNettes/RevenuMensuelNet</f>
        <v>0.61144785276073621</v>
      </c>
      <c r="C5" s="35"/>
      <c r="D5" s="1"/>
      <c r="E5" s="6"/>
      <c r="F5" s="6"/>
      <c r="G5" s="1"/>
      <c r="H5" s="6"/>
      <c r="I5" s="6"/>
    </row>
    <row r="6" spans="1:9" s="4" customFormat="1" ht="22.5" customHeight="1" x14ac:dyDescent="0.3">
      <c r="A6" s="14"/>
      <c r="B6" s="32">
        <f>DépensesMensuellesNettes</f>
        <v>1494.99</v>
      </c>
      <c r="C6" s="33"/>
      <c r="D6" s="1"/>
      <c r="E6" s="6"/>
      <c r="F6" s="6"/>
      <c r="G6" s="1"/>
      <c r="H6" s="6"/>
      <c r="I6" s="6"/>
    </row>
    <row r="7" spans="1:9" s="4" customFormat="1" ht="15.6" x14ac:dyDescent="0.3">
      <c r="A7" s="6"/>
      <c r="B7" s="6"/>
      <c r="C7" s="7"/>
      <c r="D7" s="1"/>
      <c r="E7" s="8"/>
      <c r="F7" s="9"/>
      <c r="G7" s="2"/>
      <c r="H7" s="8"/>
      <c r="I7" s="9"/>
    </row>
    <row r="8" spans="1:9" s="4" customFormat="1" ht="18" x14ac:dyDescent="0.3">
      <c r="A8" s="6"/>
      <c r="B8" s="34" t="s">
        <v>2</v>
      </c>
      <c r="C8" s="34"/>
      <c r="D8" s="1"/>
      <c r="E8" s="8"/>
      <c r="F8" s="9"/>
      <c r="G8" s="2"/>
      <c r="H8" s="8"/>
      <c r="I8" s="9"/>
    </row>
    <row r="9" spans="1:9" s="4" customFormat="1" ht="36.6" x14ac:dyDescent="0.3">
      <c r="A9" s="6"/>
      <c r="B9" s="26">
        <f>TotalRevenus</f>
        <v>2445</v>
      </c>
      <c r="C9" s="7"/>
      <c r="D9" s="1"/>
      <c r="E9" s="8"/>
      <c r="F9" s="9"/>
      <c r="G9" s="2"/>
      <c r="H9" s="8"/>
      <c r="I9" s="9"/>
    </row>
    <row r="10" spans="1:9" s="4" customFormat="1" ht="15.6" x14ac:dyDescent="0.3">
      <c r="A10" s="6"/>
      <c r="B10" s="6"/>
      <c r="C10" s="7"/>
      <c r="D10" s="1"/>
      <c r="E10" s="8"/>
      <c r="F10" s="9"/>
      <c r="G10" s="2"/>
      <c r="H10" s="8"/>
      <c r="I10" s="9"/>
    </row>
    <row r="11" spans="1:9" s="4" customFormat="1" ht="18" x14ac:dyDescent="0.3">
      <c r="A11" s="10"/>
      <c r="B11" s="34" t="s">
        <v>3</v>
      </c>
      <c r="C11" s="34"/>
      <c r="D11" s="1"/>
      <c r="E11" s="8"/>
      <c r="F11" s="9"/>
      <c r="G11" s="2"/>
      <c r="H11" s="8"/>
      <c r="I11" s="9"/>
    </row>
    <row r="12" spans="1:9" s="4" customFormat="1" ht="36.6" x14ac:dyDescent="0.3">
      <c r="B12" s="26">
        <f>TotalDépenses+TotalMensuelSemestre</f>
        <v>1494.99</v>
      </c>
      <c r="E12" s="8"/>
      <c r="F12" s="9"/>
      <c r="G12" s="2"/>
      <c r="H12" s="8"/>
      <c r="I12" s="9"/>
    </row>
    <row r="13" spans="1:9" s="4" customFormat="1" ht="15.6" x14ac:dyDescent="0.3">
      <c r="E13" s="8"/>
      <c r="F13" s="9"/>
      <c r="G13" s="2"/>
      <c r="H13" s="11"/>
      <c r="I13" s="12"/>
    </row>
    <row r="14" spans="1:9" s="4" customFormat="1" ht="18" x14ac:dyDescent="0.3">
      <c r="B14" s="34" t="s">
        <v>4</v>
      </c>
      <c r="C14" s="34"/>
      <c r="E14" s="8"/>
      <c r="F14" s="9"/>
      <c r="G14" s="2"/>
    </row>
    <row r="15" spans="1:9" s="4" customFormat="1" ht="36.6" x14ac:dyDescent="0.3">
      <c r="B15" s="26">
        <f>B9-B12</f>
        <v>950.01</v>
      </c>
      <c r="E15" s="8"/>
      <c r="F15" s="9"/>
      <c r="G15" s="2"/>
    </row>
    <row r="16" spans="1:9" s="4" customFormat="1" ht="30.75" customHeight="1" x14ac:dyDescent="0.3">
      <c r="E16" s="8"/>
      <c r="F16" s="9"/>
      <c r="G16" s="2"/>
    </row>
    <row r="17" spans="1:12" ht="30" customHeight="1" x14ac:dyDescent="0.3">
      <c r="A17" s="5"/>
      <c r="B17" s="18" t="s">
        <v>5</v>
      </c>
      <c r="C17" s="23">
        <f>SUM(RevenuMensuel[Montant])</f>
        <v>2445</v>
      </c>
      <c r="D17" s="19"/>
      <c r="E17" s="18" t="s">
        <v>6</v>
      </c>
      <c r="F17" s="23">
        <f>SUM(DépensesMensuelles[Montant])</f>
        <v>1299.99</v>
      </c>
      <c r="G17" s="19"/>
      <c r="H17" s="18" t="s">
        <v>7</v>
      </c>
      <c r="I17" s="25">
        <f>SUM(DépensesUniversitaires[Montant])</f>
        <v>780</v>
      </c>
      <c r="J17" s="25">
        <f>SUM(DépensesUniversitaires[Par mois])</f>
        <v>195</v>
      </c>
    </row>
    <row r="18" spans="1:12" ht="15.9" customHeight="1" x14ac:dyDescent="0.3">
      <c r="A18" s="6"/>
      <c r="B18" s="16" t="s">
        <v>8</v>
      </c>
      <c r="C18" s="20" t="s">
        <v>9</v>
      </c>
      <c r="D18" s="1"/>
      <c r="E18" s="16" t="s">
        <v>8</v>
      </c>
      <c r="F18" s="20" t="s">
        <v>9</v>
      </c>
      <c r="G18" s="1"/>
      <c r="H18" s="16" t="s">
        <v>8</v>
      </c>
      <c r="I18" s="20" t="s">
        <v>9</v>
      </c>
      <c r="J18" s="20" t="s">
        <v>10</v>
      </c>
      <c r="L18" s="29"/>
    </row>
    <row r="19" spans="1:12" ht="15.9" customHeight="1" x14ac:dyDescent="0.3">
      <c r="A19" s="6"/>
      <c r="B19" s="16" t="s">
        <v>11</v>
      </c>
      <c r="C19" s="22">
        <v>1445</v>
      </c>
      <c r="D19" s="1"/>
      <c r="E19" s="17" t="s">
        <v>12</v>
      </c>
      <c r="F19" s="22">
        <v>300</v>
      </c>
      <c r="G19" s="2"/>
      <c r="H19" s="28" t="s">
        <v>13</v>
      </c>
      <c r="I19" s="24">
        <v>250</v>
      </c>
      <c r="J19" s="22">
        <f>DépensesUniversitaires[[#This Row],[Montant]]/4</f>
        <v>62.5</v>
      </c>
      <c r="L19" s="29"/>
    </row>
    <row r="20" spans="1:12" ht="15.9" customHeight="1" x14ac:dyDescent="0.3">
      <c r="A20" s="6"/>
      <c r="B20" s="16" t="s">
        <v>14</v>
      </c>
      <c r="C20" s="22">
        <v>400</v>
      </c>
      <c r="D20" s="1"/>
      <c r="E20" s="17" t="s">
        <v>15</v>
      </c>
      <c r="F20" s="22">
        <v>40</v>
      </c>
      <c r="G20" s="2"/>
      <c r="H20" s="28" t="s">
        <v>16</v>
      </c>
      <c r="I20" s="24">
        <v>180</v>
      </c>
      <c r="J20" s="22">
        <f>DépensesUniversitaires[[#This Row],[Montant]]/4</f>
        <v>45</v>
      </c>
      <c r="L20" s="29"/>
    </row>
    <row r="21" spans="1:12" ht="15.9" customHeight="1" x14ac:dyDescent="0.3">
      <c r="A21" s="6"/>
      <c r="B21" s="16" t="s">
        <v>17</v>
      </c>
      <c r="C21" s="22">
        <v>400</v>
      </c>
      <c r="D21" s="1"/>
      <c r="E21" s="17" t="s">
        <v>18</v>
      </c>
      <c r="F21" s="22">
        <v>24.99</v>
      </c>
      <c r="G21" s="2"/>
      <c r="H21" s="28" t="s">
        <v>19</v>
      </c>
      <c r="I21" s="24">
        <v>350</v>
      </c>
      <c r="J21" s="22">
        <f>DépensesUniversitaires[[#This Row],[Montant]]/4</f>
        <v>87.5</v>
      </c>
    </row>
    <row r="22" spans="1:12" ht="15.9" customHeight="1" x14ac:dyDescent="0.3">
      <c r="A22" s="6"/>
      <c r="B22" s="16" t="s">
        <v>20</v>
      </c>
      <c r="C22" s="22">
        <v>200</v>
      </c>
      <c r="D22" s="1"/>
      <c r="E22" s="17" t="s">
        <v>21</v>
      </c>
      <c r="F22" s="22">
        <v>180</v>
      </c>
      <c r="G22" s="2"/>
      <c r="H22" s="28" t="s">
        <v>22</v>
      </c>
      <c r="I22" s="24">
        <v>0</v>
      </c>
      <c r="J22" s="22">
        <f>DépensesUniversitaires[[#This Row],[Montant]]/4</f>
        <v>0</v>
      </c>
    </row>
    <row r="23" spans="1:12" ht="15.9" customHeight="1" x14ac:dyDescent="0.3">
      <c r="A23" s="10"/>
      <c r="D23" s="1"/>
      <c r="E23" s="17" t="s">
        <v>23</v>
      </c>
      <c r="F23" s="22">
        <v>40</v>
      </c>
      <c r="G23" s="2"/>
      <c r="H23" s="28" t="s">
        <v>24</v>
      </c>
      <c r="I23" s="24">
        <v>0</v>
      </c>
      <c r="J23" s="22">
        <f>DépensesUniversitaires[[#This Row],[Montant]]/4</f>
        <v>0</v>
      </c>
    </row>
    <row r="24" spans="1:12" ht="15.9" customHeight="1" x14ac:dyDescent="0.3">
      <c r="E24" s="17" t="s">
        <v>25</v>
      </c>
      <c r="F24" s="22">
        <v>400</v>
      </c>
      <c r="G24" s="2"/>
      <c r="H24" s="28" t="s">
        <v>26</v>
      </c>
      <c r="I24" s="24">
        <v>0</v>
      </c>
      <c r="J24" s="22">
        <f>DépensesUniversitaires[[#This Row],[Montant]]/4</f>
        <v>0</v>
      </c>
    </row>
    <row r="25" spans="1:12" ht="15.9" customHeight="1" x14ac:dyDescent="0.3">
      <c r="E25" s="17" t="s">
        <v>27</v>
      </c>
      <c r="F25" s="22">
        <v>200</v>
      </c>
      <c r="G25" s="2"/>
    </row>
    <row r="26" spans="1:12" ht="15.9" customHeight="1" x14ac:dyDescent="0.3">
      <c r="E26" s="17" t="s">
        <v>28</v>
      </c>
      <c r="F26" s="22">
        <v>100</v>
      </c>
      <c r="G26" s="2"/>
    </row>
    <row r="27" spans="1:12" ht="15.9" customHeight="1" x14ac:dyDescent="0.3">
      <c r="E27" s="17" t="s">
        <v>29</v>
      </c>
      <c r="F27" s="22">
        <v>15</v>
      </c>
      <c r="G27" s="2"/>
      <c r="H27" s="31"/>
      <c r="I27" s="31"/>
    </row>
    <row r="28" spans="1:12" ht="15.9" customHeight="1" x14ac:dyDescent="0.3">
      <c r="E28" s="17" t="s">
        <v>30</v>
      </c>
      <c r="F28" s="22">
        <v>0</v>
      </c>
      <c r="G28" s="2"/>
    </row>
    <row r="29" spans="1:12" ht="15.9" customHeight="1" x14ac:dyDescent="0.3">
      <c r="E29" s="17" t="s">
        <v>31</v>
      </c>
      <c r="F29" s="22">
        <v>0</v>
      </c>
      <c r="G29" s="2"/>
    </row>
  </sheetData>
  <mergeCells count="8">
    <mergeCell ref="L18:L20"/>
    <mergeCell ref="B2:I3"/>
    <mergeCell ref="H27:I27"/>
    <mergeCell ref="B6:C6"/>
    <mergeCell ref="B14:C14"/>
    <mergeCell ref="B11:C11"/>
    <mergeCell ref="B8:C8"/>
    <mergeCell ref="B5:C5"/>
  </mergeCells>
  <conditionalFormatting sqref="B6:C6">
    <cfRule type="dataBar" priority="1">
      <dataBar showValue="0">
        <cfvo type="num" val="0"/>
        <cfvo type="num" val="RevenuMensuelNet"/>
        <color theme="6"/>
      </dataBar>
      <extLst>
        <ext xmlns:x14="http://schemas.microsoft.com/office/spreadsheetml/2009/9/main" uri="{B025F937-C7B1-47D3-B67F-A62EFF666E3E}">
          <x14:id>{89178D20-997E-41DD-BF2E-3A392DB5D2D0}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178D20-997E-41DD-BF2E-3A392DB5D2D0}">
            <x14:dataBar minLength="0" maxLength="100">
              <x14:cfvo type="num">
                <xm:f>0</xm:f>
              </x14:cfvo>
              <x14:cfvo type="num">
                <xm:f>RevenuMensuelNet</xm:f>
              </x14:cfvo>
              <x14:negativeFillColor rgb="FFFF0000"/>
              <x14:axisColor rgb="FF000000"/>
            </x14:dataBar>
          </x14:cfRule>
          <xm:sqref>B6:C6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workbookViewId="0"/>
  </sheetViews>
  <sheetFormatPr defaultColWidth="9.109375" defaultRowHeight="14.4" x14ac:dyDescent="0.3"/>
  <cols>
    <col min="1" max="1" width="9.44140625" customWidth="1"/>
  </cols>
  <sheetData>
    <row r="2" spans="1:2" x14ac:dyDescent="0.3">
      <c r="A2" t="s">
        <v>32</v>
      </c>
      <c r="B2" s="21">
        <f>'mon budget étudiant'!B9</f>
        <v>2445</v>
      </c>
    </row>
    <row r="3" spans="1:2" x14ac:dyDescent="0.3">
      <c r="A3" t="s">
        <v>33</v>
      </c>
      <c r="B3" s="21">
        <f>'mon budget étudiant'!B12</f>
        <v>1494.99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mon budget étudiant</vt:lpstr>
      <vt:lpstr>donnéesgraphique</vt:lpstr>
      <vt:lpstr>DépensesMensuellesNettes</vt:lpstr>
      <vt:lpstr>PourcentageDuRevenuDépensé</vt:lpstr>
      <vt:lpstr>RevenuMensuelNet</vt:lpstr>
      <vt:lpstr>Solde</vt:lpstr>
      <vt:lpstr>TotalDépenses</vt:lpstr>
      <vt:lpstr>TotalMensuelSemestre</vt:lpstr>
      <vt:lpstr>TotalRevenus</vt:lpstr>
      <vt:lpstr>TotalSemestre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2016-12-01T12:21:04Z</dcterms:created>
  <dcterms:modified xsi:type="dcterms:W3CDTF">2016-12-01T12:22:34Z</dcterms:modified>
</cp:coreProperties>
</file>